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 перерасчетом по ТБО" sheetId="1" r:id="rId1"/>
    <sheet name="Лист1" sheetId="2" r:id="rId2"/>
  </sheets>
  <definedNames>
    <definedName name="_xlnm._FilterDatabase" localSheetId="0" hidden="1">'с перерасчетом по ТБО'!$A$1:$N$61</definedName>
  </definedNames>
  <calcPr fullCalcOnLoad="1"/>
</workbook>
</file>

<file path=xl/sharedStrings.xml><?xml version="1.0" encoding="utf-8"?>
<sst xmlns="http://schemas.openxmlformats.org/spreadsheetml/2006/main" count="89" uniqueCount="46">
  <si>
    <t>Ленина 97/2</t>
  </si>
  <si>
    <t>Статьи доходов</t>
  </si>
  <si>
    <t>Статьи расходов</t>
  </si>
  <si>
    <t xml:space="preserve">Начислено населению </t>
  </si>
  <si>
    <t xml:space="preserve">Начислено арендаторам </t>
  </si>
  <si>
    <t xml:space="preserve">Поступление </t>
  </si>
  <si>
    <t>Очистка кровли, козырьков от снега</t>
  </si>
  <si>
    <t>Поступление от населения</t>
  </si>
  <si>
    <t>Поступление от арендаторов</t>
  </si>
  <si>
    <t>сумма, руб.</t>
  </si>
  <si>
    <t>1. Расходы по текущему ремонту и набору работ:</t>
  </si>
  <si>
    <t>3. Расходы по содержанию домового хозяйства и придомовой территории:</t>
  </si>
  <si>
    <t>Вывоз крупногабаритного мусора</t>
  </si>
  <si>
    <t>Итого стоимость услуг без НДС</t>
  </si>
  <si>
    <t>Итого стоимость услуг с НДС</t>
  </si>
  <si>
    <t>Поступление от рекламы</t>
  </si>
  <si>
    <t>Уборка придомовой территории</t>
  </si>
  <si>
    <t>4. Общехозяйственные расходы</t>
  </si>
  <si>
    <t>6. Прочие расходы (услуги банка и т.д.)</t>
  </si>
  <si>
    <t xml:space="preserve"> </t>
  </si>
  <si>
    <t>Задолженность на 01.01.2013г.</t>
  </si>
  <si>
    <t>сумма</t>
  </si>
  <si>
    <t>Общестроительные работы (ремонт окон, дверей, смена дверных, оконных приборов, остекление, укрепление почтовых ящиков, решеток, заделка щелей пеной монтажной,  и др. возможные общестроительные работы)</t>
  </si>
  <si>
    <t>Сантехнические работы:смена труб ХВС, ГВС, ЦО, смена труб канализации, смена арматуры вентилей, сгонов, задвижек ХВС, ГВС, врезки в действующие сети водоснабжения, отопления</t>
  </si>
  <si>
    <t>Подготовка к зиме ( ремонт, смена задвижек, вентилей, труб, сгонов, изоляция труб, промывка, опрессовка системы ЦО и т.п.)</t>
  </si>
  <si>
    <t>2. Расходы по техническому обслуживанию, в т.ч. аварийно-ремонтные работы</t>
  </si>
  <si>
    <t>3.1. Услуги сторонних организаций:</t>
  </si>
  <si>
    <t>.- расходы по сбору, вывозу твердых бытовых отходов</t>
  </si>
  <si>
    <t>.-расходы по обследованию дымоходов и вентканалов</t>
  </si>
  <si>
    <t>.-расходы по дезинсекции, дератизации</t>
  </si>
  <si>
    <t>3.2. Услуги жилищных предприятий</t>
  </si>
  <si>
    <t>5. Расходы по начислению и сбору платежей за ЖКУ, управлению жилищном фондом:</t>
  </si>
  <si>
    <t>Финансовый результат (перерасход(-), неосвоение(+))</t>
  </si>
  <si>
    <t>Отчет о</t>
  </si>
  <si>
    <t xml:space="preserve"> стоимости работ по содержанию и ремонту общедомового имущества за 2013 г.</t>
  </si>
  <si>
    <t>Начислено за рекламу</t>
  </si>
  <si>
    <t>Задолженность на 01.01.2014г.</t>
  </si>
  <si>
    <t>Сальдо на 01.01.2013 г.</t>
  </si>
  <si>
    <t>Общестроительные работы (установка аншлага, табличек)</t>
  </si>
  <si>
    <t xml:space="preserve">Общестроительные работы </t>
  </si>
  <si>
    <t xml:space="preserve">Электромонтажные работы </t>
  </si>
  <si>
    <t>Техническое обслуживание приборов учета тепловой энергии</t>
  </si>
  <si>
    <t xml:space="preserve">.- обслуживание ВДГО </t>
  </si>
  <si>
    <t xml:space="preserve">Справочно.  В 2013г. выполнены в меньшем объеме работы по техническому обслуживанию, в т.ч. аварийные работы, работы выполнялись по заявкам.  По результатам весеннего осмотра   работы по ремонту лестничной клетки не выполнены, выполнение перенесено на следующий год; в меньшем, чем запланировано, объеме выполнены электромонтажные работы (что связано с ремонтом лестничной клетки). Уменьшились расходы по обслуживанию ВДГО. С 01.01.2013г. произошла реорганизация МУП УЖХ г. Уфы, МУП ЕРКЦ, в связи с чем изменились затраты и функции управляющей организации. </t>
  </si>
  <si>
    <t>Перерасчет платы за содержание и ремонт жилого помещения исходя из норм накопления ТБО на 1 человека в размере 1 куб. метр за 2010-2011 гг.</t>
  </si>
  <si>
    <t>Финансовый результат (перерасход"-", неосвоение "+") с учетом перерасчета с НДС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</si>
</sst>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1" fontId="2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 horizontal="center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1" fontId="3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top" wrapText="1"/>
    </xf>
    <xf numFmtId="1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left" vertical="top" wrapText="1"/>
    </xf>
    <xf numFmtId="1" fontId="3" fillId="0" borderId="10" xfId="0" applyNumberFormat="1" applyFont="1" applyFill="1" applyBorder="1" applyAlignment="1">
      <alignment horizontal="left" vertical="top" wrapText="1"/>
    </xf>
    <xf numFmtId="2" fontId="3" fillId="0" borderId="10" xfId="0" applyNumberFormat="1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1" fontId="3" fillId="0" borderId="12" xfId="0" applyNumberFormat="1" applyFont="1" applyFill="1" applyBorder="1" applyAlignment="1">
      <alignment horizontal="left" vertical="top" wrapText="1"/>
    </xf>
    <xf numFmtId="1" fontId="3" fillId="0" borderId="12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left" vertical="top" wrapText="1"/>
    </xf>
    <xf numFmtId="2" fontId="3" fillId="0" borderId="1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2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left" vertical="top" wrapText="1"/>
    </xf>
    <xf numFmtId="1" fontId="3" fillId="0" borderId="0" xfId="0" applyNumberFormat="1" applyFont="1" applyFill="1" applyBorder="1" applyAlignment="1">
      <alignment horizontal="left" vertical="top" wrapText="1"/>
    </xf>
    <xf numFmtId="1" fontId="3" fillId="0" borderId="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1"/>
  <sheetViews>
    <sheetView tabSelected="1" zoomScalePageLayoutView="0" workbookViewId="0" topLeftCell="A32">
      <selection activeCell="A44" sqref="A44"/>
    </sheetView>
  </sheetViews>
  <sheetFormatPr defaultColWidth="9.140625" defaultRowHeight="12.75"/>
  <cols>
    <col min="1" max="1" width="67.7109375" style="4" customWidth="1"/>
    <col min="2" max="2" width="13.421875" style="5" customWidth="1"/>
    <col min="3" max="16384" width="9.140625" style="1" customWidth="1"/>
  </cols>
  <sheetData>
    <row r="1" ht="12">
      <c r="A1" s="4" t="s">
        <v>19</v>
      </c>
    </row>
    <row r="2" spans="1:2" ht="15.75" customHeight="1">
      <c r="A2" s="6" t="s">
        <v>33</v>
      </c>
      <c r="B2" s="7"/>
    </row>
    <row r="3" spans="1:2" ht="13.5" customHeight="1">
      <c r="A3" s="6" t="s">
        <v>34</v>
      </c>
      <c r="B3" s="8" t="s">
        <v>0</v>
      </c>
    </row>
    <row r="4" spans="1:2" s="2" customFormat="1" ht="15.75" customHeight="1">
      <c r="A4" s="9" t="s">
        <v>1</v>
      </c>
      <c r="B4" s="10" t="s">
        <v>9</v>
      </c>
    </row>
    <row r="5" spans="1:2" ht="12">
      <c r="A5" s="11" t="s">
        <v>20</v>
      </c>
      <c r="B5" s="12">
        <v>43439</v>
      </c>
    </row>
    <row r="6" spans="1:2" ht="12">
      <c r="A6" s="9" t="s">
        <v>3</v>
      </c>
      <c r="B6" s="10">
        <v>459696</v>
      </c>
    </row>
    <row r="7" spans="1:2" ht="12">
      <c r="A7" s="9" t="s">
        <v>7</v>
      </c>
      <c r="B7" s="10">
        <v>450468</v>
      </c>
    </row>
    <row r="8" spans="1:2" ht="12">
      <c r="A8" s="9" t="s">
        <v>4</v>
      </c>
      <c r="B8" s="10">
        <v>35069</v>
      </c>
    </row>
    <row r="9" spans="1:2" ht="12">
      <c r="A9" s="9" t="s">
        <v>8</v>
      </c>
      <c r="B9" s="10">
        <v>27230</v>
      </c>
    </row>
    <row r="10" spans="1:2" ht="12">
      <c r="A10" s="9" t="s">
        <v>35</v>
      </c>
      <c r="B10" s="10">
        <v>9210</v>
      </c>
    </row>
    <row r="11" spans="1:2" ht="12">
      <c r="A11" s="9" t="s">
        <v>15</v>
      </c>
      <c r="B11" s="10">
        <v>7803</v>
      </c>
    </row>
    <row r="12" spans="1:2" ht="12">
      <c r="A12" s="9" t="s">
        <v>5</v>
      </c>
      <c r="B12" s="10">
        <v>485501</v>
      </c>
    </row>
    <row r="13" spans="1:2" ht="12">
      <c r="A13" s="13" t="s">
        <v>36</v>
      </c>
      <c r="B13" s="12">
        <v>61913</v>
      </c>
    </row>
    <row r="14" spans="1:2" ht="12">
      <c r="A14" s="9"/>
      <c r="B14" s="10"/>
    </row>
    <row r="15" spans="1:2" s="3" customFormat="1" ht="12.75" customHeight="1">
      <c r="A15" s="9" t="s">
        <v>2</v>
      </c>
      <c r="B15" s="10" t="s">
        <v>21</v>
      </c>
    </row>
    <row r="16" spans="1:2" ht="12">
      <c r="A16" s="11" t="s">
        <v>37</v>
      </c>
      <c r="B16" s="12">
        <v>327093</v>
      </c>
    </row>
    <row r="17" spans="1:2" ht="12">
      <c r="A17" s="11" t="s">
        <v>10</v>
      </c>
      <c r="B17" s="12">
        <f>SUM(B18:B25)</f>
        <v>92739</v>
      </c>
    </row>
    <row r="18" spans="1:2" ht="12">
      <c r="A18" s="9" t="s">
        <v>6</v>
      </c>
      <c r="B18" s="10">
        <v>14235</v>
      </c>
    </row>
    <row r="19" spans="1:2" ht="12">
      <c r="A19" s="9" t="s">
        <v>38</v>
      </c>
      <c r="B19" s="10">
        <v>937</v>
      </c>
    </row>
    <row r="20" spans="1:2" ht="36">
      <c r="A20" s="9" t="s">
        <v>22</v>
      </c>
      <c r="B20" s="10">
        <v>2187</v>
      </c>
    </row>
    <row r="21" spans="1:2" ht="12">
      <c r="A21" s="9" t="s">
        <v>39</v>
      </c>
      <c r="B21" s="10">
        <v>32609</v>
      </c>
    </row>
    <row r="22" spans="1:2" ht="36">
      <c r="A22" s="14" t="s">
        <v>23</v>
      </c>
      <c r="B22" s="10">
        <v>4499</v>
      </c>
    </row>
    <row r="23" spans="1:2" ht="24">
      <c r="A23" s="9" t="s">
        <v>24</v>
      </c>
      <c r="B23" s="10">
        <v>23885</v>
      </c>
    </row>
    <row r="24" spans="1:2" ht="12">
      <c r="A24" s="15" t="s">
        <v>40</v>
      </c>
      <c r="B24" s="10">
        <v>6384</v>
      </c>
    </row>
    <row r="25" spans="1:2" ht="12">
      <c r="A25" s="9" t="s">
        <v>41</v>
      </c>
      <c r="B25" s="10">
        <v>8003</v>
      </c>
    </row>
    <row r="26" spans="1:2" ht="12">
      <c r="A26" s="11" t="s">
        <v>25</v>
      </c>
      <c r="B26" s="12">
        <v>23599</v>
      </c>
    </row>
    <row r="27" spans="1:2" ht="12">
      <c r="A27" s="11" t="s">
        <v>11</v>
      </c>
      <c r="B27" s="12">
        <f>B28+B33</f>
        <v>132922</v>
      </c>
    </row>
    <row r="28" spans="1:2" ht="12">
      <c r="A28" s="9" t="s">
        <v>26</v>
      </c>
      <c r="B28" s="10">
        <f>SUM(B29:B32)</f>
        <v>34966</v>
      </c>
    </row>
    <row r="29" spans="1:2" ht="12">
      <c r="A29" s="9" t="s">
        <v>27</v>
      </c>
      <c r="B29" s="10">
        <v>18412</v>
      </c>
    </row>
    <row r="30" spans="1:2" ht="12">
      <c r="A30" s="9" t="s">
        <v>28</v>
      </c>
      <c r="B30" s="10">
        <v>10978</v>
      </c>
    </row>
    <row r="31" spans="1:2" ht="12">
      <c r="A31" s="9" t="s">
        <v>29</v>
      </c>
      <c r="B31" s="10">
        <v>1974</v>
      </c>
    </row>
    <row r="32" spans="1:2" ht="12">
      <c r="A32" s="9" t="s">
        <v>42</v>
      </c>
      <c r="B32" s="10">
        <v>3602</v>
      </c>
    </row>
    <row r="33" spans="1:2" ht="12">
      <c r="A33" s="9" t="s">
        <v>30</v>
      </c>
      <c r="B33" s="10">
        <f>SUM(B34:B35)</f>
        <v>97956</v>
      </c>
    </row>
    <row r="34" spans="1:2" ht="12">
      <c r="A34" s="9" t="s">
        <v>16</v>
      </c>
      <c r="B34" s="10">
        <v>78158</v>
      </c>
    </row>
    <row r="35" spans="1:2" ht="12">
      <c r="A35" s="9" t="s">
        <v>12</v>
      </c>
      <c r="B35" s="10">
        <v>19798</v>
      </c>
    </row>
    <row r="36" spans="1:2" ht="12">
      <c r="A36" s="11" t="s">
        <v>17</v>
      </c>
      <c r="B36" s="12">
        <v>22427</v>
      </c>
    </row>
    <row r="37" spans="1:2" ht="24">
      <c r="A37" s="11" t="s">
        <v>31</v>
      </c>
      <c r="B37" s="12">
        <v>63041</v>
      </c>
    </row>
    <row r="38" spans="1:2" ht="12">
      <c r="A38" s="11" t="s">
        <v>18</v>
      </c>
      <c r="B38" s="12">
        <v>4931</v>
      </c>
    </row>
    <row r="39" spans="1:2" ht="12">
      <c r="A39" s="16" t="s">
        <v>13</v>
      </c>
      <c r="B39" s="10">
        <f>B17+B26+B27+B36+B37+B38</f>
        <v>339659</v>
      </c>
    </row>
    <row r="40" spans="1:2" ht="12">
      <c r="A40" s="17" t="s">
        <v>14</v>
      </c>
      <c r="B40" s="12">
        <f>B39*1.18</f>
        <v>400797.62</v>
      </c>
    </row>
    <row r="41" spans="1:2" ht="12">
      <c r="A41" s="18" t="s">
        <v>32</v>
      </c>
      <c r="B41" s="19">
        <f>B12+B16-B40</f>
        <v>411796.38</v>
      </c>
    </row>
    <row r="42" spans="1:2" ht="24">
      <c r="A42" s="18" t="s">
        <v>44</v>
      </c>
      <c r="B42" s="19">
        <v>21619.45</v>
      </c>
    </row>
    <row r="43" spans="1:2" ht="12">
      <c r="A43" s="18" t="s">
        <v>45</v>
      </c>
      <c r="B43" s="19">
        <f>B41+B42</f>
        <v>433415.83</v>
      </c>
    </row>
    <row r="44" spans="1:2" ht="12">
      <c r="A44" s="20"/>
      <c r="B44" s="21"/>
    </row>
    <row r="45" spans="1:2" ht="12">
      <c r="A45" s="22"/>
      <c r="B45" s="23"/>
    </row>
    <row r="46" spans="1:2" ht="12">
      <c r="A46" s="22"/>
      <c r="B46" s="7"/>
    </row>
    <row r="47" spans="1:2" ht="12">
      <c r="A47" s="24"/>
      <c r="B47" s="23"/>
    </row>
    <row r="48" spans="1:2" ht="12">
      <c r="A48" s="22"/>
      <c r="B48" s="7"/>
    </row>
    <row r="49" spans="1:2" ht="12">
      <c r="A49" s="25"/>
      <c r="B49" s="26"/>
    </row>
    <row r="50" spans="1:2" ht="12">
      <c r="A50" s="22"/>
      <c r="B50" s="7"/>
    </row>
    <row r="51" spans="1:2" ht="12">
      <c r="A51" s="22"/>
      <c r="B51" s="7"/>
    </row>
    <row r="52" spans="1:2" ht="12">
      <c r="A52" s="22"/>
      <c r="B52" s="23"/>
    </row>
    <row r="53" spans="1:2" ht="12">
      <c r="A53" s="22"/>
      <c r="B53" s="26"/>
    </row>
    <row r="54" spans="1:2" ht="12">
      <c r="A54" s="22"/>
      <c r="B54" s="7"/>
    </row>
    <row r="55" spans="1:2" ht="12">
      <c r="A55" s="22"/>
      <c r="B55" s="7"/>
    </row>
    <row r="56" spans="1:2" ht="12">
      <c r="A56" s="22"/>
      <c r="B56" s="23"/>
    </row>
    <row r="57" spans="1:2" ht="12">
      <c r="A57" s="22"/>
      <c r="B57" s="7"/>
    </row>
    <row r="58" spans="1:2" ht="12">
      <c r="A58" s="22"/>
      <c r="B58" s="7"/>
    </row>
    <row r="59" spans="1:2" ht="12">
      <c r="A59" s="22"/>
      <c r="B59" s="7"/>
    </row>
    <row r="60" spans="1:2" ht="12">
      <c r="A60" s="22"/>
      <c r="B60" s="7"/>
    </row>
    <row r="61" spans="1:2" ht="12">
      <c r="A61" s="22"/>
      <c r="B61" s="7"/>
    </row>
  </sheetData>
  <sheetProtection/>
  <autoFilter ref="A1:N61"/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67.7109375" style="4" customWidth="1"/>
    <col min="2" max="2" width="13.421875" style="5" customWidth="1"/>
    <col min="3" max="16384" width="9.140625" style="1" customWidth="1"/>
  </cols>
  <sheetData>
    <row r="1" ht="12">
      <c r="A1" s="4" t="s">
        <v>19</v>
      </c>
    </row>
    <row r="2" spans="1:2" ht="15.75" customHeight="1">
      <c r="A2" s="6" t="s">
        <v>33</v>
      </c>
      <c r="B2" s="7"/>
    </row>
    <row r="3" spans="1:2" ht="13.5" customHeight="1">
      <c r="A3" s="6" t="s">
        <v>34</v>
      </c>
      <c r="B3" s="8" t="s">
        <v>0</v>
      </c>
    </row>
    <row r="4" spans="1:2" s="2" customFormat="1" ht="15.75" customHeight="1">
      <c r="A4" s="9" t="s">
        <v>1</v>
      </c>
      <c r="B4" s="10" t="s">
        <v>9</v>
      </c>
    </row>
    <row r="5" spans="1:2" ht="12">
      <c r="A5" s="11" t="s">
        <v>20</v>
      </c>
      <c r="B5" s="12">
        <v>43439</v>
      </c>
    </row>
    <row r="6" spans="1:2" ht="12">
      <c r="A6" s="9" t="s">
        <v>3</v>
      </c>
      <c r="B6" s="10">
        <v>459696</v>
      </c>
    </row>
    <row r="7" spans="1:2" ht="12">
      <c r="A7" s="9" t="s">
        <v>7</v>
      </c>
      <c r="B7" s="10">
        <v>450468</v>
      </c>
    </row>
    <row r="8" spans="1:2" ht="12">
      <c r="A8" s="9" t="s">
        <v>4</v>
      </c>
      <c r="B8" s="10">
        <v>35069</v>
      </c>
    </row>
    <row r="9" spans="1:2" ht="12">
      <c r="A9" s="9" t="s">
        <v>8</v>
      </c>
      <c r="B9" s="10">
        <v>27230</v>
      </c>
    </row>
    <row r="10" spans="1:2" ht="12">
      <c r="A10" s="9" t="s">
        <v>35</v>
      </c>
      <c r="B10" s="10">
        <v>9210</v>
      </c>
    </row>
    <row r="11" spans="1:2" ht="12">
      <c r="A11" s="9" t="s">
        <v>15</v>
      </c>
      <c r="B11" s="10">
        <v>7803</v>
      </c>
    </row>
    <row r="12" spans="1:2" ht="12">
      <c r="A12" s="9" t="s">
        <v>5</v>
      </c>
      <c r="B12" s="10">
        <v>485501</v>
      </c>
    </row>
    <row r="13" spans="1:2" ht="12">
      <c r="A13" s="13" t="s">
        <v>36</v>
      </c>
      <c r="B13" s="12">
        <v>61913</v>
      </c>
    </row>
    <row r="14" spans="1:2" ht="12">
      <c r="A14" s="9"/>
      <c r="B14" s="10"/>
    </row>
    <row r="15" spans="1:2" s="3" customFormat="1" ht="12.75" customHeight="1">
      <c r="A15" s="9" t="s">
        <v>2</v>
      </c>
      <c r="B15" s="10" t="s">
        <v>21</v>
      </c>
    </row>
    <row r="16" spans="1:2" ht="12">
      <c r="A16" s="11" t="s">
        <v>37</v>
      </c>
      <c r="B16" s="12">
        <v>327093</v>
      </c>
    </row>
    <row r="17" spans="1:2" ht="12">
      <c r="A17" s="11" t="s">
        <v>10</v>
      </c>
      <c r="B17" s="12">
        <f>SUM(B18:B25)</f>
        <v>92739</v>
      </c>
    </row>
    <row r="18" spans="1:2" ht="12">
      <c r="A18" s="9" t="s">
        <v>6</v>
      </c>
      <c r="B18" s="10">
        <v>14235</v>
      </c>
    </row>
    <row r="19" spans="1:2" ht="12">
      <c r="A19" s="9" t="s">
        <v>38</v>
      </c>
      <c r="B19" s="10">
        <v>937</v>
      </c>
    </row>
    <row r="20" spans="1:2" ht="36">
      <c r="A20" s="9" t="s">
        <v>22</v>
      </c>
      <c r="B20" s="10">
        <v>2187</v>
      </c>
    </row>
    <row r="21" spans="1:2" ht="12">
      <c r="A21" s="9" t="s">
        <v>39</v>
      </c>
      <c r="B21" s="10">
        <v>32609</v>
      </c>
    </row>
    <row r="22" spans="1:2" ht="36">
      <c r="A22" s="14" t="s">
        <v>23</v>
      </c>
      <c r="B22" s="10">
        <v>4499</v>
      </c>
    </row>
    <row r="23" spans="1:2" ht="24">
      <c r="A23" s="9" t="s">
        <v>24</v>
      </c>
      <c r="B23" s="10">
        <v>23885</v>
      </c>
    </row>
    <row r="24" spans="1:2" ht="12">
      <c r="A24" s="15" t="s">
        <v>40</v>
      </c>
      <c r="B24" s="10">
        <v>6384</v>
      </c>
    </row>
    <row r="25" spans="1:2" ht="12">
      <c r="A25" s="9" t="s">
        <v>41</v>
      </c>
      <c r="B25" s="10">
        <v>8003</v>
      </c>
    </row>
    <row r="26" spans="1:2" ht="12">
      <c r="A26" s="11" t="s">
        <v>25</v>
      </c>
      <c r="B26" s="12">
        <v>23599</v>
      </c>
    </row>
    <row r="27" spans="1:2" ht="12">
      <c r="A27" s="11" t="s">
        <v>11</v>
      </c>
      <c r="B27" s="12">
        <f>B28+B33</f>
        <v>132922</v>
      </c>
    </row>
    <row r="28" spans="1:2" ht="12">
      <c r="A28" s="9" t="s">
        <v>26</v>
      </c>
      <c r="B28" s="10">
        <f>SUM(B29:B32)</f>
        <v>34966</v>
      </c>
    </row>
    <row r="29" spans="1:2" ht="12">
      <c r="A29" s="9" t="s">
        <v>27</v>
      </c>
      <c r="B29" s="10">
        <v>18412</v>
      </c>
    </row>
    <row r="30" spans="1:2" ht="12">
      <c r="A30" s="9" t="s">
        <v>28</v>
      </c>
      <c r="B30" s="10">
        <v>10978</v>
      </c>
    </row>
    <row r="31" spans="1:2" ht="12">
      <c r="A31" s="9" t="s">
        <v>29</v>
      </c>
      <c r="B31" s="10">
        <v>1974</v>
      </c>
    </row>
    <row r="32" spans="1:2" ht="12">
      <c r="A32" s="9" t="s">
        <v>42</v>
      </c>
      <c r="B32" s="10">
        <v>3602</v>
      </c>
    </row>
    <row r="33" spans="1:2" ht="12">
      <c r="A33" s="9" t="s">
        <v>30</v>
      </c>
      <c r="B33" s="10">
        <f>SUM(B34:B35)</f>
        <v>97956</v>
      </c>
    </row>
    <row r="34" spans="1:2" ht="12">
      <c r="A34" s="9" t="s">
        <v>16</v>
      </c>
      <c r="B34" s="10">
        <v>78158</v>
      </c>
    </row>
    <row r="35" spans="1:2" ht="12">
      <c r="A35" s="9" t="s">
        <v>12</v>
      </c>
      <c r="B35" s="10">
        <v>19798</v>
      </c>
    </row>
    <row r="36" spans="1:2" ht="12">
      <c r="A36" s="11" t="s">
        <v>17</v>
      </c>
      <c r="B36" s="12">
        <v>22427</v>
      </c>
    </row>
    <row r="37" spans="1:2" ht="24">
      <c r="A37" s="11" t="s">
        <v>31</v>
      </c>
      <c r="B37" s="12">
        <v>63041</v>
      </c>
    </row>
    <row r="38" spans="1:2" ht="12">
      <c r="A38" s="11" t="s">
        <v>18</v>
      </c>
      <c r="B38" s="12">
        <v>4931</v>
      </c>
    </row>
    <row r="39" spans="1:2" ht="12">
      <c r="A39" s="16" t="s">
        <v>13</v>
      </c>
      <c r="B39" s="10">
        <f>B17+B26+B27+B36+B37+B38</f>
        <v>339659</v>
      </c>
    </row>
    <row r="40" spans="1:2" ht="12">
      <c r="A40" s="17" t="s">
        <v>14</v>
      </c>
      <c r="B40" s="12">
        <f>B39*1.18</f>
        <v>400797.62</v>
      </c>
    </row>
    <row r="41" spans="1:2" ht="12">
      <c r="A41" s="18" t="s">
        <v>32</v>
      </c>
      <c r="B41" s="19">
        <f>B12+B16-B40</f>
        <v>411796.38</v>
      </c>
    </row>
    <row r="42" spans="1:2" ht="96">
      <c r="A42" s="20" t="s">
        <v>43</v>
      </c>
      <c r="B42" s="21"/>
    </row>
    <row r="43" spans="1:2" ht="12">
      <c r="A43" s="22"/>
      <c r="B43" s="23"/>
    </row>
    <row r="44" spans="1:2" ht="12">
      <c r="A44" s="22"/>
      <c r="B44" s="7"/>
    </row>
    <row r="45" spans="1:2" ht="12">
      <c r="A45" s="24"/>
      <c r="B45" s="23"/>
    </row>
    <row r="46" spans="1:2" ht="12">
      <c r="A46" s="22"/>
      <c r="B46" s="7"/>
    </row>
    <row r="47" spans="1:2" ht="12">
      <c r="A47" s="25"/>
      <c r="B47" s="26"/>
    </row>
    <row r="48" spans="1:2" ht="12">
      <c r="A48" s="22"/>
      <c r="B48" s="7"/>
    </row>
    <row r="49" spans="1:2" ht="12">
      <c r="A49" s="22"/>
      <c r="B49" s="7"/>
    </row>
    <row r="50" spans="1:2" ht="12">
      <c r="A50" s="22"/>
      <c r="B50" s="23"/>
    </row>
    <row r="51" spans="1:2" ht="12">
      <c r="A51" s="22"/>
      <c r="B51" s="26"/>
    </row>
    <row r="52" spans="1:2" ht="12">
      <c r="A52" s="22"/>
      <c r="B52" s="7"/>
    </row>
    <row r="53" spans="1:2" ht="12">
      <c r="A53" s="22"/>
      <c r="B53" s="7"/>
    </row>
    <row r="54" spans="1:2" ht="12">
      <c r="A54" s="22"/>
      <c r="B54" s="23"/>
    </row>
    <row r="55" spans="1:2" ht="12">
      <c r="A55" s="22"/>
      <c r="B55" s="7"/>
    </row>
    <row r="56" spans="1:2" ht="12">
      <c r="A56" s="22"/>
      <c r="B56" s="7"/>
    </row>
    <row r="57" spans="1:2" ht="12">
      <c r="A57" s="22"/>
      <c r="B57" s="7"/>
    </row>
    <row r="58" spans="1:2" ht="12">
      <c r="A58" s="22"/>
      <c r="B58" s="7"/>
    </row>
    <row r="59" spans="1:2" ht="12">
      <c r="A59" s="22"/>
      <c r="B59" s="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plan2</cp:lastModifiedBy>
  <cp:lastPrinted>2014-03-07T07:42:39Z</cp:lastPrinted>
  <dcterms:created xsi:type="dcterms:W3CDTF">1996-10-08T23:32:33Z</dcterms:created>
  <dcterms:modified xsi:type="dcterms:W3CDTF">2014-08-18T03:06:15Z</dcterms:modified>
  <cp:category/>
  <cp:version/>
  <cp:contentType/>
  <cp:contentStatus/>
</cp:coreProperties>
</file>